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7485"/>
  </bookViews>
  <sheets>
    <sheet name="Ficha auxiliar de preenchimento" sheetId="2" r:id="rId1"/>
    <sheet name="Dados" sheetId="3" r:id="rId2"/>
  </sheets>
  <calcPr calcId="145621"/>
</workbook>
</file>

<file path=xl/calcChain.xml><?xml version="1.0" encoding="utf-8"?>
<calcChain xmlns="http://schemas.openxmlformats.org/spreadsheetml/2006/main">
  <c r="G11" i="2" l="1"/>
  <c r="E16" i="3" l="1"/>
  <c r="D16" i="3"/>
  <c r="C16" i="3"/>
  <c r="B16" i="3"/>
  <c r="E14" i="3"/>
  <c r="D14" i="3"/>
  <c r="C14" i="3"/>
  <c r="B14" i="3"/>
  <c r="F14" i="3" s="1"/>
  <c r="E13" i="3"/>
  <c r="D13" i="3"/>
  <c r="C13" i="3"/>
  <c r="B13" i="3"/>
  <c r="F13" i="3" s="1"/>
  <c r="E12" i="3"/>
  <c r="D12" i="3"/>
  <c r="C12" i="3"/>
  <c r="B12" i="3"/>
  <c r="F12" i="3" s="1"/>
  <c r="F10" i="2"/>
  <c r="H10" i="2" s="1"/>
  <c r="F9" i="2"/>
  <c r="H9" i="2" s="1"/>
  <c r="F8" i="2"/>
  <c r="H8" i="2" s="1"/>
  <c r="F5" i="2"/>
  <c r="H5" i="2" s="1"/>
  <c r="F4" i="2"/>
  <c r="H4" i="2" s="1"/>
  <c r="F15" i="2"/>
  <c r="F16" i="3" l="1"/>
  <c r="F7" i="2"/>
  <c r="H7" i="2" s="1"/>
  <c r="F6" i="2" l="1"/>
  <c r="H6" i="2" l="1"/>
  <c r="H11" i="2" s="1"/>
  <c r="H13" i="2" s="1"/>
</calcChain>
</file>

<file path=xl/sharedStrings.xml><?xml version="1.0" encoding="utf-8"?>
<sst xmlns="http://schemas.openxmlformats.org/spreadsheetml/2006/main" count="47" uniqueCount="39">
  <si>
    <t>Peso</t>
  </si>
  <si>
    <t>I – Perfil profissional</t>
  </si>
  <si>
    <t>Inciso (Item de Avaliação)</t>
  </si>
  <si>
    <t>Equivalente Numérico</t>
  </si>
  <si>
    <t>Bom</t>
  </si>
  <si>
    <t>Muito Bom</t>
  </si>
  <si>
    <t>Regular</t>
  </si>
  <si>
    <t>Fraco</t>
  </si>
  <si>
    <t>Deficiente</t>
  </si>
  <si>
    <t>Conceito</t>
  </si>
  <si>
    <t>I</t>
  </si>
  <si>
    <t>II</t>
  </si>
  <si>
    <t>X</t>
  </si>
  <si>
    <t>XI</t>
  </si>
  <si>
    <t>IX</t>
  </si>
  <si>
    <t>VIII</t>
  </si>
  <si>
    <t>VII</t>
  </si>
  <si>
    <t>VI</t>
  </si>
  <si>
    <t>V</t>
  </si>
  <si>
    <t>IV</t>
  </si>
  <si>
    <t xml:space="preserve">-atuação em cargos de Reitor, Pró-Reitores, Diretores de Unidades ou equivalentes por três anos ou mais; e/ou
- atuação em cargos de Diretores, Coordenadores, Presidente ou Diretor de Fundações de Apoio ou equivalentes por quatro anos ou mais;
</t>
  </si>
  <si>
    <t>III</t>
  </si>
  <si>
    <t>Parâmetro</t>
  </si>
  <si>
    <t>ano 1</t>
  </si>
  <si>
    <t>ano 2</t>
  </si>
  <si>
    <t>ano 3</t>
  </si>
  <si>
    <t>ano 4</t>
  </si>
  <si>
    <t>média</t>
  </si>
  <si>
    <t>Conceito ponderado</t>
  </si>
  <si>
    <t>Conceito Final do docente:</t>
  </si>
  <si>
    <t xml:space="preserve">Nome do Professor: </t>
  </si>
  <si>
    <t>II – Perfil acadêmico</t>
  </si>
  <si>
    <t xml:space="preserve">III – Dedicação ao Programa: </t>
  </si>
  <si>
    <t xml:space="preserve">Conceito </t>
  </si>
  <si>
    <t>IV – A Atuação em Projetos de Pesquisa, de Desenvolvimento ou de Inovação</t>
  </si>
  <si>
    <t>V – Projeto de Pesquisa</t>
  </si>
  <si>
    <t xml:space="preserve">VI – A Produção Bibliográfica </t>
  </si>
  <si>
    <t>VII – A Produção Técnica e Tecnológica</t>
  </si>
  <si>
    <t>Ficha de Avalação de Credenciamento para Professor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</si>
</sst>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lorianópolis,&quot;\ dd\ &quot;de&quot;\ mmmm\ &quot;de&quot;\ yyyy\.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wrapText="1"/>
    </xf>
    <xf numFmtId="9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0" xfId="0" applyBorder="1"/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3" fillId="0" borderId="17" xfId="0" applyNumberFormat="1" applyFont="1" applyBorder="1" applyAlignment="1">
      <alignment horizontal="center" vertical="center"/>
    </xf>
    <xf numFmtId="0" fontId="0" fillId="0" borderId="5" xfId="0" applyBorder="1"/>
    <xf numFmtId="9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64" fontId="8" fillId="0" borderId="0" xfId="0" applyNumberFormat="1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2" sqref="A2"/>
    </sheetView>
  </sheetViews>
  <sheetFormatPr defaultRowHeight="15" x14ac:dyDescent="0.25"/>
  <cols>
    <col min="1" max="1" width="47.28515625" customWidth="1"/>
    <col min="2" max="5" width="11.140625" customWidth="1"/>
    <col min="6" max="6" width="14.85546875" customWidth="1"/>
    <col min="7" max="7" width="6.85546875" bestFit="1" customWidth="1"/>
    <col min="8" max="8" width="17.28515625" customWidth="1"/>
    <col min="9" max="9" width="154.85546875" bestFit="1" customWidth="1"/>
    <col min="16370" max="16370" width="10.42578125" bestFit="1" customWidth="1"/>
  </cols>
  <sheetData>
    <row r="1" spans="1:8" ht="45" customHeight="1" x14ac:dyDescent="0.35">
      <c r="A1" s="29" t="s">
        <v>38</v>
      </c>
      <c r="B1" s="30"/>
      <c r="C1" s="30"/>
      <c r="D1" s="30"/>
      <c r="E1" s="30"/>
      <c r="F1" s="30"/>
      <c r="G1" s="30"/>
      <c r="H1" s="31"/>
    </row>
    <row r="2" spans="1:8" ht="15.75" x14ac:dyDescent="0.25">
      <c r="A2" s="9" t="s">
        <v>30</v>
      </c>
      <c r="B2" s="32"/>
      <c r="C2" s="33"/>
      <c r="D2" s="33"/>
      <c r="E2" s="33"/>
      <c r="F2" s="33"/>
      <c r="G2" s="33"/>
      <c r="H2" s="34"/>
    </row>
    <row r="3" spans="1:8" ht="37.5" x14ac:dyDescent="0.25">
      <c r="A3" s="10" t="s">
        <v>2</v>
      </c>
      <c r="B3" s="23" t="s">
        <v>33</v>
      </c>
      <c r="C3" s="24"/>
      <c r="D3" s="24"/>
      <c r="E3" s="25"/>
      <c r="F3" s="4" t="s">
        <v>3</v>
      </c>
      <c r="G3" s="3" t="s">
        <v>0</v>
      </c>
      <c r="H3" s="11" t="s">
        <v>28</v>
      </c>
    </row>
    <row r="4" spans="1:8" ht="15.75" x14ac:dyDescent="0.25">
      <c r="A4" s="12" t="s">
        <v>1</v>
      </c>
      <c r="B4" s="26"/>
      <c r="C4" s="27"/>
      <c r="D4" s="27"/>
      <c r="E4" s="28"/>
      <c r="F4" s="8" t="str">
        <f>IFERROR(VLOOKUP(B4,Dados!$B$2:$C$6,2,FALSE),"")</f>
        <v/>
      </c>
      <c r="G4" s="7">
        <v>7.0000000000000007E-2</v>
      </c>
      <c r="H4" s="13" t="str">
        <f>IFERROR(F4*G4,"")</f>
        <v/>
      </c>
    </row>
    <row r="5" spans="1:8" ht="15.75" x14ac:dyDescent="0.25">
      <c r="A5" s="12" t="s">
        <v>31</v>
      </c>
      <c r="B5" s="37"/>
      <c r="C5" s="38"/>
      <c r="D5" s="38"/>
      <c r="E5" s="39"/>
      <c r="F5" s="8" t="str">
        <f>IFERROR(VLOOKUP(B5,Dados!$B$2:$C$6,2,FALSE),"")</f>
        <v/>
      </c>
      <c r="G5" s="7">
        <v>0.08</v>
      </c>
      <c r="H5" s="13" t="str">
        <f t="shared" ref="H5:H10" si="0">IFERROR(F5*G5,"")</f>
        <v/>
      </c>
    </row>
    <row r="6" spans="1:8" ht="15.75" x14ac:dyDescent="0.25">
      <c r="A6" s="12" t="s">
        <v>32</v>
      </c>
      <c r="B6" s="40"/>
      <c r="C6" s="41"/>
      <c r="D6" s="41"/>
      <c r="E6" s="42"/>
      <c r="F6" s="8" t="str">
        <f>IFERROR(ROUND(Dados!F12,0),"")</f>
        <v/>
      </c>
      <c r="G6" s="7">
        <v>0.08</v>
      </c>
      <c r="H6" s="13" t="str">
        <f t="shared" si="0"/>
        <v/>
      </c>
    </row>
    <row r="7" spans="1:8" ht="35.25" customHeight="1" x14ac:dyDescent="0.25">
      <c r="A7" s="15" t="s">
        <v>34</v>
      </c>
      <c r="B7" s="40"/>
      <c r="C7" s="41"/>
      <c r="D7" s="41"/>
      <c r="E7" s="42"/>
      <c r="F7" s="8" t="str">
        <f>IFERROR(ROUND(Dados!F14,0),"")</f>
        <v/>
      </c>
      <c r="G7" s="7">
        <v>0.08</v>
      </c>
      <c r="H7" s="13" t="str">
        <f t="shared" si="0"/>
        <v/>
      </c>
    </row>
    <row r="8" spans="1:8" ht="15.75" x14ac:dyDescent="0.25">
      <c r="A8" s="15" t="s">
        <v>35</v>
      </c>
      <c r="B8" s="36"/>
      <c r="C8" s="36"/>
      <c r="D8" s="36"/>
      <c r="E8" s="36"/>
      <c r="F8" s="8" t="str">
        <f>IFERROR(VLOOKUP(B8,Dados!$B$2:$C$6,2,FALSE),"")</f>
        <v/>
      </c>
      <c r="G8" s="7">
        <v>0.1</v>
      </c>
      <c r="H8" s="13" t="str">
        <f t="shared" si="0"/>
        <v/>
      </c>
    </row>
    <row r="9" spans="1:8" ht="15.75" x14ac:dyDescent="0.25">
      <c r="A9" s="15" t="s">
        <v>36</v>
      </c>
      <c r="B9" s="40"/>
      <c r="C9" s="41"/>
      <c r="D9" s="41"/>
      <c r="E9" s="42"/>
      <c r="F9" s="8" t="str">
        <f>IFERROR(VLOOKUP(B9,Dados!$B$2:$C$6,2,FALSE),"")</f>
        <v/>
      </c>
      <c r="G9" s="7">
        <v>0.32</v>
      </c>
      <c r="H9" s="13" t="str">
        <f t="shared" si="0"/>
        <v/>
      </c>
    </row>
    <row r="10" spans="1:8" ht="15.75" x14ac:dyDescent="0.25">
      <c r="A10" s="15" t="s">
        <v>37</v>
      </c>
      <c r="B10" s="40"/>
      <c r="C10" s="41"/>
      <c r="D10" s="41"/>
      <c r="E10" s="42"/>
      <c r="F10" s="8" t="str">
        <f>IFERROR(VLOOKUP(B10,Dados!$B$2:$C$6,2,FALSE),"")</f>
        <v/>
      </c>
      <c r="G10" s="7">
        <v>0.27</v>
      </c>
      <c r="H10" s="13" t="str">
        <f t="shared" si="0"/>
        <v/>
      </c>
    </row>
    <row r="11" spans="1:8" x14ac:dyDescent="0.25">
      <c r="A11" s="16"/>
      <c r="B11" s="14"/>
      <c r="C11" s="14"/>
      <c r="D11" s="14"/>
      <c r="E11" s="14"/>
      <c r="F11" s="14"/>
      <c r="G11" s="21">
        <f>SUM(G4:G10)</f>
        <v>1</v>
      </c>
      <c r="H11" s="22">
        <f>SUM(H4:H10)</f>
        <v>0</v>
      </c>
    </row>
    <row r="12" spans="1:8" x14ac:dyDescent="0.25">
      <c r="A12" s="16"/>
      <c r="B12" s="14"/>
      <c r="C12" s="14"/>
      <c r="D12" s="14"/>
      <c r="E12" s="14"/>
      <c r="F12" s="14"/>
      <c r="G12" s="14"/>
      <c r="H12" s="17"/>
    </row>
    <row r="13" spans="1:8" ht="19.5" thickBot="1" x14ac:dyDescent="0.35">
      <c r="A13" s="18"/>
      <c r="B13" s="43" t="s">
        <v>29</v>
      </c>
      <c r="C13" s="43"/>
      <c r="D13" s="43"/>
      <c r="E13" s="43"/>
      <c r="F13" s="43"/>
      <c r="G13" s="43"/>
      <c r="H13" s="19">
        <f>ROUND(H11,0)</f>
        <v>0</v>
      </c>
    </row>
    <row r="15" spans="1:8" ht="15.75" x14ac:dyDescent="0.25">
      <c r="F15" s="35">
        <f ca="1">TODAY()</f>
        <v>42832</v>
      </c>
      <c r="G15" s="35"/>
      <c r="H15" s="35"/>
    </row>
    <row r="17" spans="1:8" x14ac:dyDescent="0.25">
      <c r="A17" s="20"/>
      <c r="B17" s="20"/>
      <c r="D17" s="20"/>
      <c r="E17" s="20"/>
      <c r="F17" s="20"/>
      <c r="G17" s="20"/>
      <c r="H17" s="20"/>
    </row>
    <row r="19" spans="1:8" x14ac:dyDescent="0.25">
      <c r="A19" s="20"/>
      <c r="B19" s="20"/>
      <c r="D19" s="20"/>
      <c r="E19" s="20"/>
      <c r="F19" s="20"/>
      <c r="G19" s="20"/>
      <c r="H19" s="20"/>
    </row>
  </sheetData>
  <dataConsolidate/>
  <mergeCells count="12">
    <mergeCell ref="B3:E3"/>
    <mergeCell ref="B4:E4"/>
    <mergeCell ref="A1:H1"/>
    <mergeCell ref="B2:H2"/>
    <mergeCell ref="F15:H15"/>
    <mergeCell ref="B5:E5"/>
    <mergeCell ref="B8:E8"/>
    <mergeCell ref="B9:E9"/>
    <mergeCell ref="B10:E10"/>
    <mergeCell ref="B13:G13"/>
    <mergeCell ref="B6:E6"/>
    <mergeCell ref="B7:E7"/>
  </mergeCells>
  <dataValidations count="2">
    <dataValidation type="list" allowBlank="1" showInputMessage="1" showErrorMessage="1" sqref="B4:E5 B9:B10 B7:B8 C8:E8">
      <formula1>"Muito bom, Bom, Regular, Fraco, Deficiente"</formula1>
    </dataValidation>
    <dataValidation type="list" allowBlank="1" showInputMessage="1" showErrorMessage="1" sqref="B6:E6">
      <formula1>"Muito bom,Fraco,Deficiente"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workbookViewId="0">
      <selection activeCell="C12" sqref="C12"/>
    </sheetView>
  </sheetViews>
  <sheetFormatPr defaultRowHeight="15" x14ac:dyDescent="0.25"/>
  <sheetData>
    <row r="1" spans="1:14" x14ac:dyDescent="0.25">
      <c r="B1" s="5" t="s">
        <v>9</v>
      </c>
      <c r="C1" s="5" t="s">
        <v>3</v>
      </c>
      <c r="D1" s="5" t="s">
        <v>10</v>
      </c>
      <c r="E1" s="5" t="s">
        <v>11</v>
      </c>
      <c r="F1" s="5" t="s">
        <v>11</v>
      </c>
      <c r="G1" s="5" t="s">
        <v>19</v>
      </c>
      <c r="H1" s="5" t="s">
        <v>18</v>
      </c>
      <c r="I1" s="5" t="s">
        <v>17</v>
      </c>
      <c r="J1" s="5" t="s">
        <v>16</v>
      </c>
      <c r="K1" s="5" t="s">
        <v>15</v>
      </c>
      <c r="L1" s="5" t="s">
        <v>14</v>
      </c>
      <c r="M1" s="5" t="s">
        <v>12</v>
      </c>
      <c r="N1" s="5" t="s">
        <v>13</v>
      </c>
    </row>
    <row r="2" spans="1:14" ht="409.5" x14ac:dyDescent="0.25">
      <c r="B2" s="1" t="s">
        <v>5</v>
      </c>
      <c r="C2" s="1">
        <v>5</v>
      </c>
      <c r="D2" s="6" t="s">
        <v>20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B3" s="1" t="s">
        <v>4</v>
      </c>
      <c r="C3" s="1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B4" s="1" t="s">
        <v>6</v>
      </c>
      <c r="C4" s="1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B5" s="1" t="s">
        <v>7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B6" s="1" t="s">
        <v>8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9" spans="1:14" x14ac:dyDescent="0.25">
      <c r="A9" s="5" t="s">
        <v>22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27</v>
      </c>
    </row>
    <row r="10" spans="1:14" x14ac:dyDescent="0.25">
      <c r="A10" s="5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  <c r="B11" s="2"/>
      <c r="C11" s="2"/>
      <c r="D11" s="2"/>
      <c r="E11" s="2"/>
      <c r="F11" s="2"/>
    </row>
    <row r="12" spans="1:14" x14ac:dyDescent="0.25">
      <c r="A12" s="5" t="s">
        <v>21</v>
      </c>
      <c r="B12" s="2" t="str">
        <f>IFERROR(VLOOKUP('Ficha auxiliar de preenchimento'!B6,$B$2:$C$6,2,FALSE),"")</f>
        <v/>
      </c>
      <c r="C12" s="2" t="str">
        <f>IFERROR(VLOOKUP('Ficha auxiliar de preenchimento'!C6,$B$2:$C$6,2,FALSE),"")</f>
        <v/>
      </c>
      <c r="D12" s="2" t="str">
        <f>IFERROR(VLOOKUP('Ficha auxiliar de preenchimento'!D6,$B$2:$C$6,2,FALSE),"")</f>
        <v/>
      </c>
      <c r="E12" s="2" t="str">
        <f>IFERROR(VLOOKUP('Ficha auxiliar de preenchimento'!E6,$B$2:$C$6,2,FALSE),"")</f>
        <v/>
      </c>
      <c r="F12" s="2" t="e">
        <f>AVERAGE(B12:E12)</f>
        <v>#DIV/0!</v>
      </c>
    </row>
    <row r="13" spans="1:14" x14ac:dyDescent="0.25">
      <c r="A13" s="5" t="s">
        <v>19</v>
      </c>
      <c r="B13" s="2" t="str">
        <f>IFERROR(VLOOKUP('Ficha auxiliar de preenchimento'!#REF!,$B$2:$C$6,2,FALSE),"")</f>
        <v/>
      </c>
      <c r="C13" s="2" t="str">
        <f>IFERROR(VLOOKUP('Ficha auxiliar de preenchimento'!#REF!,$B$2:$C$6,2,FALSE),"")</f>
        <v/>
      </c>
      <c r="D13" s="2" t="str">
        <f>IFERROR(VLOOKUP('Ficha auxiliar de preenchimento'!#REF!,$B$2:$C$6,2,FALSE),"")</f>
        <v/>
      </c>
      <c r="E13" s="2" t="str">
        <f>IFERROR(VLOOKUP('Ficha auxiliar de preenchimento'!#REF!,$B$2:$C$6,2,FALSE),"")</f>
        <v/>
      </c>
      <c r="F13" s="2" t="e">
        <f>AVERAGE(B13:E13)</f>
        <v>#DIV/0!</v>
      </c>
    </row>
    <row r="14" spans="1:14" x14ac:dyDescent="0.25">
      <c r="A14" s="5" t="s">
        <v>18</v>
      </c>
      <c r="B14" s="2" t="str">
        <f>IFERROR(VLOOKUP('Ficha auxiliar de preenchimento'!B7,$B$2:$C$6,2,FALSE),"")</f>
        <v/>
      </c>
      <c r="C14" s="2" t="str">
        <f>IFERROR(VLOOKUP('Ficha auxiliar de preenchimento'!C7,$B$2:$C$6,2,FALSE),"")</f>
        <v/>
      </c>
      <c r="D14" s="2" t="str">
        <f>IFERROR(VLOOKUP('Ficha auxiliar de preenchimento'!D7,$B$2:$C$6,2,FALSE),"")</f>
        <v/>
      </c>
      <c r="E14" s="2" t="str">
        <f>IFERROR(VLOOKUP('Ficha auxiliar de preenchimento'!E7,$B$2:$C$6,2,FALSE),"")</f>
        <v/>
      </c>
      <c r="F14" s="2" t="e">
        <f>AVERAGE(B14:E14)</f>
        <v>#DIV/0!</v>
      </c>
    </row>
    <row r="15" spans="1:14" x14ac:dyDescent="0.25">
      <c r="A15" s="5" t="s">
        <v>17</v>
      </c>
      <c r="B15" s="2"/>
      <c r="C15" s="2"/>
      <c r="D15" s="2"/>
      <c r="E15" s="2"/>
      <c r="F15" s="2"/>
    </row>
    <row r="16" spans="1:14" x14ac:dyDescent="0.25">
      <c r="A16" s="5" t="s">
        <v>16</v>
      </c>
      <c r="B16" s="2" t="str">
        <f>IFERROR(VLOOKUP('Ficha auxiliar de preenchimento'!#REF!,$B$2:$C$6,2,FALSE),"")</f>
        <v/>
      </c>
      <c r="C16" s="2" t="str">
        <f>IFERROR(VLOOKUP('Ficha auxiliar de preenchimento'!#REF!,$B$2:$C$6,2,FALSE),"")</f>
        <v/>
      </c>
      <c r="D16" s="2" t="str">
        <f>IFERROR(VLOOKUP('Ficha auxiliar de preenchimento'!#REF!,$B$2:$C$6,2,FALSE),"")</f>
        <v/>
      </c>
      <c r="E16" s="2" t="str">
        <f>IFERROR(VLOOKUP('Ficha auxiliar de preenchimento'!#REF!,$B$2:$C$6,2,FALSE),"")</f>
        <v/>
      </c>
      <c r="F16" s="2" t="e">
        <f t="shared" ref="F16" si="0">AVERAGE(B16:E16)</f>
        <v>#DIV/0!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auxiliar de preenchimento</vt:lpstr>
      <vt:lpstr>Dados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Rissi</dc:creator>
  <cp:lastModifiedBy>X</cp:lastModifiedBy>
  <cp:lastPrinted>2016-08-19T14:00:29Z</cp:lastPrinted>
  <dcterms:created xsi:type="dcterms:W3CDTF">2016-06-07T13:42:03Z</dcterms:created>
  <dcterms:modified xsi:type="dcterms:W3CDTF">2017-04-07T14:36:51Z</dcterms:modified>
</cp:coreProperties>
</file>